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60" windowWidth="19440" windowHeight="12180"/>
  </bookViews>
  <sheets>
    <sheet name="Форма 1" sheetId="5" r:id="rId1"/>
    <sheet name="Коды программ" sheetId="4" r:id="rId2"/>
  </sheets>
  <externalReferences>
    <externalReference r:id="rId3"/>
  </externalReferenc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<sst xmlns="http://schemas.openxmlformats.org/spreadsheetml/2006/main" count="1419" uniqueCount="1358">
  <si>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</si>
  <si>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</si>
  <si>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</si>
  <si>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</si>
  <si>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</si>
  <si>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</si>
  <si>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</si>
  <si>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</si>
  <si>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</si>
  <si>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</si>
  <si>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</si>
  <si>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</si>
  <si>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</si>
  <si>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</si>
  <si>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</si>
  <si>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</si>
  <si>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</si>
  <si>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</si>
  <si>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</si>
  <si>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</si>
  <si>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</si>
  <si>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</si>
  <si>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</si>
  <si>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</si>
  <si>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</si>
  <si>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</si>
  <si>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</si>
  <si>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</si>
  <si>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</si>
  <si>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</si>
  <si>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</si>
  <si>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</si>
  <si>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</si>
  <si>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</si>
  <si>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</si>
  <si>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</si>
  <si>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</si>
  <si>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</si>
  <si>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</si>
  <si>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</si>
  <si>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</si>
  <si>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</si>
  <si>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</si>
  <si>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</si>
  <si>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</si>
  <si>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</si>
  <si>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</si>
  <si>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</si>
  <si>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</si>
  <si>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</si>
  <si>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</si>
  <si>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</si>
  <si>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</si>
  <si>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</si>
  <si>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</si>
  <si>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</si>
  <si>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</si>
  <si>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</si>
  <si>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</si>
  <si>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</si>
  <si>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</si>
  <si>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</si>
  <si>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</si>
  <si>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</si>
  <si>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</si>
  <si>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</si>
  <si>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</si>
  <si>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</si>
  <si>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</si>
  <si>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</si>
  <si>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</si>
  <si>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</si>
  <si>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</si>
  <si>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</si>
  <si>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</si>
  <si>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</si>
  <si>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</si>
  <si>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</si>
  <si>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</si>
  <si>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</si>
  <si>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</si>
  <si>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</si>
  <si>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</si>
  <si>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</si>
  <si>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</si>
  <si>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</si>
  <si>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</si>
  <si>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</si>
  <si>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</si>
  <si>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</si>
  <si>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</si>
  <si>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</si>
  <si>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</si>
  <si>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</si>
  <si>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</si>
  <si>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</si>
  <si>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</si>
  <si>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</si>
  <si>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</si>
  <si>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</si>
  <si>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</si>
  <si>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</si>
  <si>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</si>
  <si>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</si>
  <si>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</si>
  <si>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</si>
  <si>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</si>
  <si>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</si>
  <si>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</si>
  <si>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</si>
  <si>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</si>
  <si>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</si>
  <si>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</si>
  <si>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</si>
  <si>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</si>
  <si>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</si>
  <si>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</si>
  <si>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</si>
  <si>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</si>
  <si>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</si>
  <si>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</si>
  <si>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</si>
  <si>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</si>
  <si>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</si>
  <si>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</si>
  <si>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</si>
  <si>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</si>
  <si>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</si>
  <si>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</si>
  <si>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</si>
  <si>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</si>
  <si>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</si>
  <si>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</si>
  <si>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</si>
  <si>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</si>
  <si>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</si>
  <si>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</si>
  <si>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</si>
  <si>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</si>
  <si>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</si>
  <si>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</si>
  <si>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</si>
  <si>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</si>
  <si>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</si>
  <si>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</si>
  <si>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</si>
  <si>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</si>
  <si>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</si>
  <si>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</si>
  <si>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</si>
  <si>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</si>
  <si>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</si>
  <si>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</si>
  <si>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</si>
  <si>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</si>
  <si>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</si>
  <si>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</si>
  <si>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</si>
  <si>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</si>
  <si>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</si>
  <si>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</si>
  <si>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</si>
  <si>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</si>
  <si>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</si>
  <si>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</si>
  <si>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</si>
  <si>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</si>
  <si>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</si>
  <si>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</si>
  <si>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</si>
  <si>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</si>
  <si>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</si>
  <si>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</si>
  <si>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</si>
  <si>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</si>
  <si>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</si>
  <si>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</si>
  <si>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</si>
  <si>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</si>
  <si>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</si>
  <si>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</si>
  <si>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</si>
  <si>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</si>
  <si>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</si>
  <si>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</si>
  <si>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</si>
  <si>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</si>
  <si>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</si>
  <si>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</si>
  <si>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</si>
  <si>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</si>
  <si>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</si>
  <si>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</si>
  <si>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</si>
  <si>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</si>
  <si>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</si>
  <si>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</si>
  <si>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</si>
  <si>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</si>
  <si>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</si>
  <si>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</si>
  <si>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</si>
  <si>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</si>
  <si>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</si>
  <si>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</si>
  <si>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</si>
  <si>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</si>
  <si>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</si>
  <si>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</si>
  <si>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</si>
  <si>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</si>
  <si>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</si>
  <si>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</si>
  <si>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</si>
  <si>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</si>
  <si>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</si>
  <si>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</si>
  <si>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</si>
  <si>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</si>
  <si>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</si>
  <si>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</si>
  <si>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</si>
  <si>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</si>
  <si>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</si>
  <si>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</si>
  <si>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</si>
  <si>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</si>
  <si>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</si>
  <si>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</si>
  <si>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</si>
  <si>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</si>
  <si>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</si>
  <si>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</si>
  <si>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</si>
  <si>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</si>
  <si>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</si>
  <si>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</si>
  <si>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</si>
  <si>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</si>
  <si>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</si>
  <si>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</si>
  <si>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</si>
  <si>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</si>
  <si>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</si>
  <si>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</si>
  <si>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</si>
  <si>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</si>
  <si>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</si>
  <si>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</si>
  <si>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</si>
  <si>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</si>
  <si>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</si>
  <si>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</si>
  <si>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</si>
  <si>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</si>
  <si>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</si>
  <si>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</si>
  <si>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</si>
  <si>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</si>
  <si>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</si>
  <si>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</si>
  <si>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</si>
  <si>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</si>
  <si>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</si>
  <si>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</si>
  <si>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</si>
  <si>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</si>
  <si>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</si>
  <si>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</si>
  <si>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</si>
  <si>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</si>
  <si>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</si>
  <si>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</si>
  <si>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</si>
  <si>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</si>
  <si>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</si>
  <si>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</si>
  <si>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</si>
  <si>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</si>
  <si>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</si>
  <si>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</si>
  <si>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</si>
  <si>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</si>
  <si>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</si>
  <si>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</si>
  <si>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</si>
  <si>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</si>
  <si>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</si>
  <si>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</si>
  <si>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</si>
  <si>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</si>
  <si>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</si>
  <si>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</si>
  <si>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</si>
  <si>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</si>
  <si>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</si>
  <si>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</si>
  <si>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</si>
  <si>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</si>
  <si>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</si>
  <si>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</si>
  <si>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</si>
  <si>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</si>
  <si>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</si>
  <si>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</si>
  <si>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</si>
  <si>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</si>
  <si>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</si>
  <si>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</si>
  <si>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</si>
  <si>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</si>
  <si>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</si>
  <si>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</si>
  <si>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</si>
  <si>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</si>
  <si>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</si>
  <si>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</si>
  <si>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</si>
  <si>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</si>
  <si>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</si>
  <si>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</si>
  <si>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</si>
  <si>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</si>
  <si>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</si>
  <si>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</si>
  <si>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</si>
  <si>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</si>
  <si>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</si>
  <si>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</si>
  <si>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</si>
  <si>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</si>
  <si>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</si>
  <si>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</si>
  <si>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</si>
  <si>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</si>
  <si>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</si>
  <si>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</si>
  <si>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</si>
  <si>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</si>
  <si>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</si>
  <si>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</si>
  <si>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</si>
  <si>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</si>
  <si>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</si>
  <si>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</si>
  <si>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</si>
  <si>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</si>
  <si>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</si>
  <si>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</si>
  <si>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</si>
  <si>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</si>
  <si>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</si>
  <si>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</si>
  <si>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</si>
  <si>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</si>
  <si>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</si>
  <si>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</si>
  <si>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</si>
  <si>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</si>
  <si>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</si>
  <si>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</si>
  <si>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</si>
  <si>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</si>
  <si>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</si>
  <si>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</si>
  <si>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</si>
  <si>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</si>
  <si>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</si>
  <si>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</si>
  <si>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</si>
  <si>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</si>
  <si>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</si>
  <si>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</si>
  <si>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</si>
  <si>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</si>
  <si>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</si>
  <si>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</si>
  <si>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</si>
  <si>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</si>
  <si>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</si>
  <si>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</si>
  <si>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</si>
  <si>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</si>
  <si>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</si>
  <si>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</si>
  <si>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</si>
  <si>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</si>
  <si>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</si>
  <si>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</si>
  <si>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</si>
  <si>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</si>
  <si>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</si>
  <si>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</si>
  <si>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</si>
  <si>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</si>
  <si>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</si>
  <si>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</si>
  <si>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</si>
  <si>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</si>
  <si>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</si>
  <si>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</si>
  <si>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</si>
  <si>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</si>
  <si>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</si>
  <si>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</si>
  <si>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</si>
  <si>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</si>
  <si>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</si>
  <si>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</si>
  <si>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</si>
  <si>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</si>
  <si>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</si>
  <si>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</si>
  <si>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</si>
  <si>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</si>
  <si>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</si>
  <si>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</si>
  <si>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</si>
  <si>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</si>
  <si>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</si>
  <si>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</si>
  <si>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</si>
  <si>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</si>
  <si>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</si>
  <si>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</si>
  <si>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</si>
  <si>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</si>
  <si>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</si>
  <si>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</si>
  <si>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</si>
  <si>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</si>
  <si>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</si>
  <si>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</si>
  <si>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</si>
  <si>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</si>
  <si>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</si>
  <si>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</si>
  <si>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</si>
  <si>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</si>
  <si>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</si>
  <si>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</si>
  <si>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</si>
  <si>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</si>
  <si>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</si>
  <si>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</si>
  <si>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</si>
  <si>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</si>
  <si>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</si>
  <si>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</si>
  <si>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</si>
  <si>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</si>
  <si>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</si>
  <si>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</si>
  <si>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</si>
  <si>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</si>
  <si>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</si>
  <si>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</si>
  <si>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</si>
  <si>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</si>
  <si>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</si>
  <si>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</si>
  <si>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</si>
  <si>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</si>
  <si>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</si>
  <si>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</si>
  <si>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</si>
  <si>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</si>
  <si>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</si>
  <si>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</si>
  <si>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</si>
  <si>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</si>
  <si>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</si>
  <si>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</si>
  <si>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</si>
  <si>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</si>
  <si>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</si>
  <si>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</si>
  <si>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</si>
  <si>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</si>
  <si>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</si>
  <si>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</si>
  <si>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</si>
  <si>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</si>
  <si>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</si>
  <si>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</si>
  <si>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</si>
  <si>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</si>
  <si>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</si>
  <si>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</si>
  <si>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</si>
  <si>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</si>
  <si>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</si>
  <si>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</si>
  <si>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</si>
  <si>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</si>
  <si>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</si>
  <si>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</si>
  <si>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</si>
  <si>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</si>
  <si>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</si>
  <si>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</si>
  <si>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</si>
  <si>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</si>
  <si>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</si>
  <si>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</si>
  <si>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</si>
  <si>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</si>
  <si>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</si>
  <si>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</si>
  <si>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</si>
  <si>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</si>
  <si>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</si>
  <si>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</si>
  <si>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</si>
  <si>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</si>
  <si>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</si>
  <si>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</si>
  <si>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</si>
  <si>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</si>
  <si>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</si>
  <si>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</si>
  <si>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</si>
  <si>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</si>
  <si>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</si>
  <si>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</si>
  <si>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</si>
  <si>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</si>
  <si>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</si>
  <si>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</si>
  <si>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</si>
  <si>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</si>
  <si>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</si>
  <si>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</si>
  <si>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</si>
  <si>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</si>
  <si>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</si>
  <si>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</si>
  <si>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</si>
  <si>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</si>
  <si>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</si>
  <si>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</si>
  <si>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</si>
  <si>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</si>
  <si>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</si>
  <si>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</si>
  <si>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</si>
  <si>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</si>
  <si>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</si>
  <si>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</si>
  <si>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</si>
  <si>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</si>
  <si>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</si>
  <si>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</si>
  <si>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</si>
  <si>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</si>
  <si>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</si>
  <si>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</si>
  <si>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</si>
  <si>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</si>
  <si>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</si>
  <si>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</si>
  <si>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</si>
  <si>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</si>
  <si>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</si>
  <si>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</si>
  <si>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</si>
  <si>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</si>
  <si>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</si>
  <si>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</si>
  <si>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</si>
  <si>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</si>
  <si>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</si>
  <si>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</si>
  <si>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</si>
  <si>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</si>
  <si>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</si>
  <si>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</si>
  <si>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</si>
  <si>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</si>
  <si>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</si>
  <si>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</si>
  <si>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</si>
  <si>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</si>
  <si>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</si>
  <si>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</si>
  <si>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</si>
  <si>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</si>
  <si>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</si>
  <si>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</si>
  <si>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</si>
  <si>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</si>
  <si>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</si>
  <si>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</si>
  <si>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</si>
  <si>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</si>
  <si>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</si>
  <si>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</si>
  <si>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</si>
  <si>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</si>
  <si>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</si>
  <si>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</si>
  <si>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</si>
  <si>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</si>
  <si>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</si>
  <si>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</si>
  <si>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</si>
  <si>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</si>
  <si>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</si>
  <si>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</si>
  <si>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</si>
  <si>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</si>
  <si>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</si>
  <si>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</si>
  <si>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</si>
  <si>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</si>
  <si>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</si>
  <si>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</si>
  <si>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</si>
  <si>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</si>
  <si>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</si>
  <si>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</si>
  <si>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</si>
  <si>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</si>
  <si>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</si>
  <si>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</si>
  <si>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</si>
  <si>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</si>
  <si>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</si>
  <si>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</si>
  <si>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</si>
  <si>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</si>
  <si>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</si>
  <si>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</si>
  <si>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</si>
  <si>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</si>
  <si>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</si>
  <si>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</si>
  <si>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</si>
  <si>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</si>
  <si>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</si>
  <si>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</si>
  <si>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</si>
  <si>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</si>
  <si>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</si>
  <si>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</si>
  <si>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</si>
  <si>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</si>
  <si>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</si>
  <si>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</si>
  <si>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</si>
  <si>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</si>
  <si>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</si>
  <si>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</si>
  <si>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</si>
  <si>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</si>
  <si>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</si>
  <si>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</si>
  <si>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</si>
  <si>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</si>
  <si>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</si>
  <si>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</si>
  <si>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</si>
  <si>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</si>
  <si>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</si>
  <si>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</si>
  <si>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</si>
  <si>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</si>
  <si>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</si>
  <si>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</si>
  <si>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</si>
  <si>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</si>
  <si>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</si>
  <si>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</si>
  <si>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</si>
  <si>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</si>
  <si>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</si>
  <si>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</si>
  <si>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</si>
  <si>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</si>
  <si>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</si>
  <si>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</si>
  <si>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</si>
  <si>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</si>
  <si>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</si>
  <si>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</si>
  <si>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</si>
  <si>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</si>
  <si>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</si>
  <si>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</si>
  <si>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</si>
  <si>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</si>
  <si>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</si>
  <si>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</si>
  <si>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</si>
  <si>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</si>
  <si>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</si>
  <si>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</si>
  <si>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</si>
  <si>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</si>
  <si>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</si>
  <si>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</si>
  <si>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</si>
  <si>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</si>
  <si>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</si>
  <si>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</si>
  <si>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</si>
  <si>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</si>
  <si>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</si>
  <si>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</si>
  <si>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</si>
  <si>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</si>
  <si>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</si>
  <si>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</si>
  <si>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</si>
  <si>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</si>
  <si>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</si>
  <si>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</si>
  <si>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</si>
  <si>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</si>
  <si>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</si>
  <si>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</si>
  <si>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</si>
  <si>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</si>
  <si>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</si>
  <si>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</si>
  <si>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</si>
  <si>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</si>
  <si>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</si>
  <si>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</si>
  <si>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</si>
  <si>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</si>
  <si>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</si>
  <si>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</si>
  <si>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</si>
  <si>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</si>
  <si>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</si>
  <si>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</si>
  <si>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</si>
  <si>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</si>
  <si>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</si>
  <si>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</si>
  <si>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</si>
  <si>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</si>
  <si>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</si>
  <si>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</si>
  <si>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</si>
  <si>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</si>
  <si>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</si>
  <si>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</si>
  <si>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</si>
  <si>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</si>
  <si>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</si>
  <si>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</si>
  <si>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</si>
  <si>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</si>
  <si>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</si>
  <si>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</si>
  <si>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</si>
  <si>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</si>
  <si>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</si>
  <si>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</si>
  <si>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</si>
  <si>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</si>
  <si>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</si>
  <si>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</si>
  <si>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</si>
  <si>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</si>
  <si>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</si>
  <si>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</si>
  <si>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</si>
  <si>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</si>
  <si>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</si>
  <si>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</si>
  <si>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</si>
  <si>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</si>
  <si>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</si>
  <si>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</si>
  <si>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</si>
  <si>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</si>
  <si>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</si>
  <si>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</si>
  <si>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</si>
  <si>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</si>
  <si>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</si>
  <si>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</si>
  <si>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</si>
  <si>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</si>
  <si>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</si>
  <si>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</si>
  <si>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</si>
  <si>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</si>
  <si>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</si>
  <si>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</si>
  <si>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</si>
  <si>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</si>
  <si>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</si>
  <si>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</si>
  <si>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</si>
  <si>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</si>
  <si>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</si>
  <si>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</si>
  <si>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</si>
  <si>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</si>
  <si>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</si>
  <si>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</si>
  <si>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</si>
  <si>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</si>
  <si>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</si>
  <si>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</si>
  <si>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</si>
  <si>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</si>
  <si>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</si>
  <si>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</si>
  <si>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</si>
  <si>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</si>
  <si>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</si>
  <si>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</si>
  <si>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</si>
  <si>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</si>
  <si>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</si>
  <si>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</si>
  <si>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</si>
  <si>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</si>
  <si>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</si>
  <si>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</si>
  <si>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</si>
  <si>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</si>
  <si>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</si>
  <si>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</si>
  <si>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</si>
  <si>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</si>
  <si>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</si>
  <si>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</si>
  <si>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</si>
  <si>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</si>
  <si>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</si>
  <si>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</si>
  <si>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</si>
  <si>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</si>
  <si>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</si>
  <si>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</si>
  <si>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</si>
  <si>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</si>
  <si>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</si>
  <si>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</si>
  <si>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</si>
  <si>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</si>
  <si>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</si>
  <si>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</si>
  <si>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</si>
  <si>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</si>
  <si>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</si>
  <si>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</si>
  <si>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</si>
  <si>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</si>
  <si>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</si>
  <si>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</si>
  <si>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</si>
  <si>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</si>
  <si>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</si>
  <si>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</si>
  <si>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</si>
  <si>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</si>
  <si>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</si>
  <si>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</si>
  <si>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</si>
  <si>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</si>
  <si>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</si>
  <si>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</si>
  <si>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</si>
  <si>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</si>
  <si>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</si>
  <si>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</si>
  <si>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</si>
  <si>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</si>
  <si>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</si>
  <si>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</si>
  <si>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</si>
  <si>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</si>
  <si>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</si>
  <si>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</si>
  <si>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</si>
  <si>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</si>
  <si>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</si>
  <si>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</si>
  <si>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</si>
  <si>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</si>
  <si>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</si>
  <si>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</si>
  <si>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</si>
  <si>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</si>
  <si>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</si>
  <si>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</si>
  <si>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</si>
  <si>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</si>
  <si>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</si>
  <si>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</si>
  <si>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</si>
  <si>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</si>
  <si>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</si>
  <si>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</si>
  <si>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</si>
  <si>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</si>
  <si>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</si>
  <si>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</si>
  <si>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</si>
  <si>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</si>
  <si>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</si>
  <si>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</si>
  <si>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</si>
  <si>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</si>
  <si>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</si>
  <si>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</si>
  <si>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</si>
  <si>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</si>
  <si>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</si>
  <si>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</si>
  <si>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</si>
  <si>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</si>
  <si>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</si>
  <si>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</si>
  <si>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</si>
  <si>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</si>
  <si>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</si>
  <si>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</si>
  <si>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</si>
  <si>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</si>
  <si>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</si>
  <si>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</si>
  <si>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</si>
  <si>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</si>
  <si>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</si>
  <si>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</si>
  <si>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</si>
  <si>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</si>
  <si>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</si>
  <si>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</si>
  <si>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</si>
  <si>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</si>
  <si>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</si>
  <si>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</si>
  <si>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</si>
  <si>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</si>
  <si>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</si>
  <si>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</si>
  <si>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</si>
  <si>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</si>
  <si>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</si>
  <si>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</si>
  <si>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</si>
  <si>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</si>
  <si>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</si>
  <si>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</si>
  <si>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</si>
  <si>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</si>
  <si>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</si>
  <si>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</si>
  <si>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</si>
  <si>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</si>
  <si>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</si>
  <si>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</si>
  <si>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</si>
  <si>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</si>
  <si>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</si>
  <si>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</si>
  <si>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</si>
  <si>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</si>
  <si>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</si>
  <si>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</si>
  <si>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</si>
  <si>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</si>
  <si>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</si>
  <si>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</si>
  <si>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</si>
  <si>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</si>
  <si>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</si>
  <si>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</si>
  <si>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</si>
  <si>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</si>
  <si>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</si>
  <si>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</si>
  <si>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</si>
  <si>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</si>
  <si>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</si>
  <si>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</si>
  <si>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</si>
  <si>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</si>
  <si>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</si>
  <si>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</si>
  <si>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</si>
  <si>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</si>
  <si>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</si>
  <si>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</si>
  <si>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</si>
  <si>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</si>
  <si>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</si>
  <si>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</si>
  <si>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</si>
  <si>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</si>
  <si>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</si>
  <si>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</si>
  <si>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</si>
  <si>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</si>
  <si>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</si>
  <si>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</si>
  <si>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</si>
  <si>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</si>
  <si>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</si>
  <si>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</si>
  <si>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</si>
  <si>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</si>
  <si>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</si>
  <si>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</si>
  <si>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</si>
  <si>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</si>
  <si>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</si>
  <si>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</si>
  <si>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</si>
  <si>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</si>
  <si>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</si>
  <si>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</si>
  <si>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</si>
  <si>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</si>
  <si>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</si>
  <si>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</si>
  <si>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</si>
  <si>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</si>
  <si>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</si>
  <si>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</si>
  <si>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</si>
  <si>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</si>
  <si>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</si>
  <si>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</si>
  <si>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</si>
  <si>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</si>
  <si>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</si>
  <si>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</si>
  <si>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</si>
  <si>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</si>
  <si>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</si>
  <si>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</si>
  <si>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</si>
  <si>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</si>
  <si>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</si>
  <si>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</si>
  <si>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</si>
  <si>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</si>
  <si>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</si>
  <si>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</si>
  <si>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</si>
  <si>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</si>
  <si>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</si>
  <si>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</si>
  <si>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</si>
  <si>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</si>
  <si>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</si>
  <si>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</si>
  <si>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</si>
  <si>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</si>
  <si>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</si>
  <si>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</si>
  <si>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</si>
  <si>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</si>
  <si>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</si>
  <si>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</si>
  <si>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</si>
  <si>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</si>
  <si>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</si>
  <si>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</si>
  <si>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</si>
  <si>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</si>
  <si>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</si>
  <si>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</si>
  <si>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</si>
  <si>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</si>
  <si>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</si>
  <si>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</si>
  <si>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</si>
  <si>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</si>
  <si>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</si>
  <si>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</si>
  <si>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</si>
  <si>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</si>
  <si>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</si>
  <si>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</si>
  <si>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</si>
  <si>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</si>
  <si>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</si>
  <si>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</si>
  <si>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</si>
  <si>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</si>
  <si>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</si>
  <si>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</si>
  <si>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</si>
  <si>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</si>
  <si>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</si>
  <si>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</si>
  <si>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</si>
  <si>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</si>
  <si>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</si>
  <si>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</si>
  <si>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</si>
  <si>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</si>
  <si>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</si>
  <si>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</si>
  <si>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</si>
  <si>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</si>
  <si>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</si>
  <si>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</si>
  <si>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</si>
  <si>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</si>
  <si>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</si>
  <si>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</si>
  <si>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</si>
  <si>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</si>
  <si>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</si>
  <si>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</si>
  <si>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</si>
  <si>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</si>
  <si>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</si>
  <si>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</si>
  <si>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</si>
  <si>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</si>
  <si>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</si>
  <si>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</si>
  <si>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</si>
  <si>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</si>
  <si>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</si>
  <si>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</si>
  <si>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</si>
  <si>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</si>
  <si>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</si>
  <si>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</si>
  <si>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</si>
  <si>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</si>
  <si>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</si>
  <si>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</si>
  <si>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</si>
  <si>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</si>
  <si>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</si>
  <si>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</si>
  <si>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</si>
  <si>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</si>
  <si>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</si>
  <si>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</si>
  <si>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</si>
  <si>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</si>
  <si>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</si>
  <si>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</si>
  <si>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</si>
  <si>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</si>
  <si>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</si>
  <si>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</si>
  <si>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</si>
  <si>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</si>
  <si>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</si>
  <si>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</si>
  <si>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</si>
  <si>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</si>
  <si>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</si>
  <si>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</si>
  <si>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</si>
  <si>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</si>
  <si>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</si>
  <si>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</si>
  <si>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</si>
  <si>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</si>
  <si>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</si>
  <si>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</si>
  <si>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</si>
  <si>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</si>
  <si>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</si>
  <si>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</si>
  <si>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</si>
  <si>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</si>
  <si>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</si>
  <si>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</si>
  <si>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</si>
  <si>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</si>
  <si>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</si>
  <si>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</si>
  <si>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</si>
  <si>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</si>
  <si>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</si>
  <si>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</si>
  <si>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</si>
  <si>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</si>
  <si>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</si>
  <si>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</si>
  <si>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</si>
  <si>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</si>
  <si>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</si>
  <si>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</si>
  <si>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</si>
  <si>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</si>
  <si>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</si>
  <si>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</si>
  <si>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</si>
  <si>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</si>
  <si>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</si>
  <si>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</si>
  <si>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</si>
  <si>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</si>
  <si>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</si>
  <si>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</si>
  <si>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</si>
  <si>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</si>
  <si>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</si>
  <si>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</si>
  <si>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</si>
  <si>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</si>
  <si>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</si>
  <si>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</si>
  <si>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</si>
  <si>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</si>
  <si>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</si>
  <si>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</si>
  <si>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</si>
  <si>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</si>
  <si>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</si>
  <si>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</si>
  <si>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</si>
  <si>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</si>
  <si>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</si>
  <si>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</si>
  <si>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</si>
  <si>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</si>
  <si>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</si>
  <si>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</si>
  <si>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</si>
  <si>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</si>
  <si>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</si>
  <si>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</si>
  <si>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</si>
  <si>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</si>
  <si>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</si>
  <si>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</si>
  <si>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</si>
  <si>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</si>
  <si>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</si>
  <si>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</si>
  <si>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</si>
  <si>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</si>
  <si>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</si>
  <si>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</si>
  <si>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</si>
  <si>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</si>
  <si>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</si>
  <si>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</si>
  <si>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</si>
  <si>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</si>
  <si>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</si>
  <si>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</si>
  <si>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</si>
  <si>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</si>
  <si>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</si>
  <si>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</si>
  <si>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</si>
  <si>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</si>
  <si>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</si>
  <si>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</si>
  <si>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</si>
  <si>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</si>
  <si>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</si>
  <si>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</si>
  <si>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</si>
  <si>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</si>
  <si>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</si>
  <si>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</si>
  <si>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</si>
  <si>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</si>
  <si>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</si>
  <si>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</si>
  <si>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</si>
  <si>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</si>
  <si>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</si>
  <si>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</si>
  <si>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</si>
  <si>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</si>
  <si>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</si>
  <si>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</si>
  <si>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</si>
  <si>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</si>
  <si>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</si>
  <si>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</si>
  <si>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</si>
  <si>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</si>
  <si>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</si>
  <si>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</si>
  <si>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</si>
  <si>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</si>
  <si>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</si>
  <si>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</si>
  <si>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</si>
  <si>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</si>
  <si>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</si>
  <si>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</si>
  <si>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</si>
  <si>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</si>
  <si>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</si>
  <si>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</si>
  <si>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</si>
  <si>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</si>
  <si>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</si>
  <si>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</si>
  <si>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</si>
  <si>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</si>
  <si>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</si>
  <si>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</si>
  <si>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</si>
  <si>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</si>
  <si>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</si>
  <si>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</si>
  <si>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</si>
  <si>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</si>
  <si>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</si>
  <si>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</si>
  <si>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</si>
  <si>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</si>
  <si>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</si>
  <si>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</si>
  <si>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</si>
  <si>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</si>
  <si>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</si>
  <si>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</si>
  <si>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</si>
  <si>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</si>
  <si>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</si>
  <si>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</si>
  <si>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</si>
  <si>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</si>
  <si>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</si>
  <si>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</si>
  <si>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</si>
  <si>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</si>
  <si>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</si>
  <si>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</si>
  <si>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</si>
  <si>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</si>
  <si>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</si>
  <si>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</si>
  <si>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</si>
  <si>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</si>
  <si>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</si>
  <si>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</si>
  <si>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</si>
  <si>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</si>
  <si>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</si>
  <si>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</si>
  <si>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</si>
  <si>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</si>
  <si>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</si>
  <si>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</si>
  <si>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</si>
  <si>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Тимошенко Ольга Владимировна</t>
  </si>
  <si>
    <t>Старший мастер</t>
  </si>
  <si>
    <t>olka-15rus@yandex.ru</t>
  </si>
  <si>
    <t>7 905 488 24 96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</si>
</sst>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15" fillId="0" borderId="1" xfId="2" applyBorder="1" applyAlignment="1">
      <alignment horizont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ka-15rus@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tabSelected="1" topLeftCell="A25" zoomScale="72" zoomScaleNormal="72" workbookViewId="0">
      <selection activeCell="A30" sqref="A30"/>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9">
        <f>MATCH("01",E9:E23,0)</f>
        <v>1</v>
      </c>
      <c r="AH1" s="23" t="s">
        <v>1337</v>
      </c>
    </row>
    <row r="2" spans="1:34" ht="20.25" x14ac:dyDescent="0.3">
      <c r="A2" s="9"/>
    </row>
    <row r="3" spans="1:34" ht="192.95" customHeight="1" x14ac:dyDescent="0.3">
      <c r="A3" s="36" t="s">
        <v>1348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5" spans="1:34" s="3" customFormat="1" ht="42.75" customHeight="1" x14ac:dyDescent="0.25">
      <c r="A5" s="39" t="s">
        <v>1323</v>
      </c>
      <c r="B5" s="39" t="s">
        <v>1346</v>
      </c>
      <c r="C5" s="39" t="s">
        <v>1326</v>
      </c>
      <c r="D5" s="39" t="s">
        <v>1324</v>
      </c>
      <c r="E5" s="39" t="s">
        <v>8</v>
      </c>
      <c r="F5" s="39" t="s">
        <v>1325</v>
      </c>
      <c r="G5" s="41" t="s">
        <v>1353</v>
      </c>
      <c r="H5" s="43" t="s">
        <v>1340</v>
      </c>
      <c r="I5" s="44"/>
      <c r="J5" s="44"/>
      <c r="K5" s="44"/>
      <c r="L5" s="44"/>
      <c r="M5" s="44"/>
      <c r="N5" s="44"/>
      <c r="O5" s="44"/>
      <c r="P5" s="44"/>
      <c r="Q5" s="44"/>
      <c r="R5" s="44"/>
      <c r="S5" s="44"/>
      <c r="T5" s="44"/>
      <c r="U5" s="44"/>
      <c r="V5" s="44"/>
      <c r="W5" s="44"/>
      <c r="X5" s="44"/>
      <c r="Y5" s="44"/>
      <c r="Z5" s="44"/>
      <c r="AA5" s="44"/>
      <c r="AB5" s="44"/>
      <c r="AC5" s="44"/>
      <c r="AD5" s="44"/>
      <c r="AE5" s="44"/>
      <c r="AF5" s="55"/>
      <c r="AG5" s="37" t="s">
        <v>1336</v>
      </c>
      <c r="AH5" s="52" t="s">
        <v>1327</v>
      </c>
    </row>
    <row r="6" spans="1:34" s="3" customFormat="1" ht="51.75" customHeight="1" x14ac:dyDescent="0.25">
      <c r="A6" s="40"/>
      <c r="B6" s="40"/>
      <c r="C6" s="40"/>
      <c r="D6" s="40"/>
      <c r="E6" s="40"/>
      <c r="F6" s="40"/>
      <c r="G6" s="41"/>
      <c r="H6" s="48" t="s">
        <v>9</v>
      </c>
      <c r="I6" s="49"/>
      <c r="J6" s="49"/>
      <c r="K6" s="49"/>
      <c r="L6" s="49"/>
      <c r="M6" s="50"/>
      <c r="N6" s="45" t="s">
        <v>730</v>
      </c>
      <c r="O6" s="46"/>
      <c r="P6" s="47"/>
      <c r="Q6" s="45" t="s">
        <v>735</v>
      </c>
      <c r="R6" s="46"/>
      <c r="S6" s="46"/>
      <c r="T6" s="47"/>
      <c r="U6" s="48" t="s">
        <v>733</v>
      </c>
      <c r="V6" s="49"/>
      <c r="W6" s="49"/>
      <c r="X6" s="49"/>
      <c r="Y6" s="49"/>
      <c r="Z6" s="50"/>
      <c r="AA6" s="43" t="s">
        <v>1338</v>
      </c>
      <c r="AB6" s="44"/>
      <c r="AC6" s="44"/>
      <c r="AD6" s="44"/>
      <c r="AE6" s="44"/>
      <c r="AF6" s="44"/>
      <c r="AG6" s="38"/>
      <c r="AH6" s="52"/>
    </row>
    <row r="7" spans="1:34" s="4" customFormat="1" ht="255.75" customHeight="1" x14ac:dyDescent="0.25">
      <c r="A7" s="40"/>
      <c r="B7" s="40"/>
      <c r="C7" s="40"/>
      <c r="D7" s="54"/>
      <c r="E7" s="40"/>
      <c r="F7" s="40"/>
      <c r="G7" s="42"/>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38"/>
      <c r="AH7" s="52"/>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5" t="s">
        <v>684</v>
      </c>
      <c r="B9" s="25" t="s">
        <v>680</v>
      </c>
      <c r="C9" s="25" t="s">
        <v>403</v>
      </c>
      <c r="D9" s="25" t="str">
        <f>VLOOKUP(C9,'Коды программ'!$A$2:$B$578,2,FALSE)</f>
        <v>Портной</v>
      </c>
      <c r="E9" s="26" t="s">
        <v>10</v>
      </c>
      <c r="F9" s="27" t="s">
        <v>721</v>
      </c>
      <c r="G9" s="7">
        <v>28</v>
      </c>
      <c r="H9" s="7">
        <v>11</v>
      </c>
      <c r="I9" s="7">
        <v>11</v>
      </c>
      <c r="J9" s="7">
        <v>0</v>
      </c>
      <c r="K9" s="7">
        <v>0</v>
      </c>
      <c r="L9" s="7">
        <v>0</v>
      </c>
      <c r="M9" s="7">
        <v>13</v>
      </c>
      <c r="N9" s="7">
        <v>0</v>
      </c>
      <c r="O9" s="7">
        <v>0</v>
      </c>
      <c r="P9" s="7">
        <v>0</v>
      </c>
      <c r="Q9" s="7">
        <v>1</v>
      </c>
      <c r="R9" s="7">
        <v>0</v>
      </c>
      <c r="S9" s="7">
        <v>0</v>
      </c>
      <c r="T9" s="7">
        <v>0</v>
      </c>
      <c r="U9" s="7">
        <v>0</v>
      </c>
      <c r="V9" s="7">
        <v>0</v>
      </c>
      <c r="W9" s="7">
        <v>0</v>
      </c>
      <c r="X9" s="7">
        <v>0</v>
      </c>
      <c r="Y9" s="7">
        <v>0</v>
      </c>
      <c r="Z9" s="7">
        <v>0</v>
      </c>
      <c r="AA9" s="7">
        <v>3</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5" t="s">
        <v>684</v>
      </c>
      <c r="B10" s="25" t="s">
        <v>680</v>
      </c>
      <c r="C10" s="25" t="s">
        <v>403</v>
      </c>
      <c r="D10" s="25" t="str">
        <f>VLOOKUP(C10,'Коды программ'!$A$2:$B$578,2,FALSE)</f>
        <v>Портной</v>
      </c>
      <c r="E10" s="26" t="s">
        <v>11</v>
      </c>
      <c r="F10" s="28"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5" t="s">
        <v>684</v>
      </c>
      <c r="B11" s="25" t="s">
        <v>680</v>
      </c>
      <c r="C11" s="25" t="s">
        <v>403</v>
      </c>
      <c r="D11" s="25" t="str">
        <f>VLOOKUP(C11,'Коды программ'!$A$2:$B$578,2,FALSE)</f>
        <v>Портной</v>
      </c>
      <c r="E11" s="26" t="s">
        <v>12</v>
      </c>
      <c r="F11" s="28"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4" t="str">
        <f t="shared" si="0"/>
        <v>проверка пройдена</v>
      </c>
    </row>
    <row r="12" spans="1:34" s="4" customFormat="1" ht="36.75" customHeight="1" x14ac:dyDescent="0.25">
      <c r="A12" s="25" t="s">
        <v>684</v>
      </c>
      <c r="B12" s="25" t="s">
        <v>680</v>
      </c>
      <c r="C12" s="25" t="s">
        <v>403</v>
      </c>
      <c r="D12" s="25" t="str">
        <f>VLOOKUP(C12,'Коды программ'!$A$2:$B$578,2,FALSE)</f>
        <v>Портной</v>
      </c>
      <c r="E12" s="26" t="s">
        <v>13</v>
      </c>
      <c r="F12" s="28" t="s">
        <v>15</v>
      </c>
      <c r="G12" s="7">
        <v>0</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24" t="str">
        <f t="shared" si="0"/>
        <v>проверка пройдена</v>
      </c>
    </row>
    <row r="13" spans="1:34" s="4" customFormat="1" ht="27" customHeight="1" x14ac:dyDescent="0.25">
      <c r="A13" s="25" t="s">
        <v>684</v>
      </c>
      <c r="B13" s="25" t="s">
        <v>680</v>
      </c>
      <c r="C13" s="25" t="s">
        <v>403</v>
      </c>
      <c r="D13" s="25" t="str">
        <f>VLOOKUP(C13,'Коды программ'!$A$2:$B$578,2,FALSE)</f>
        <v>Портной</v>
      </c>
      <c r="E13" s="26" t="s">
        <v>14</v>
      </c>
      <c r="F13" s="28" t="s">
        <v>18</v>
      </c>
      <c r="G13" s="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 customHeight="1" x14ac:dyDescent="0.25">
      <c r="A14" s="25" t="s">
        <v>684</v>
      </c>
      <c r="B14" s="25" t="s">
        <v>680</v>
      </c>
      <c r="C14" s="25" t="s">
        <v>403</v>
      </c>
      <c r="D14" s="25" t="str">
        <f>VLOOKUP(C14,'[1]Коды программ'!$A$2:$B$578,2,FALSE)</f>
        <v>Портной</v>
      </c>
      <c r="E14" s="6" t="s">
        <v>692</v>
      </c>
      <c r="F14" s="30"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5" t="s">
        <v>684</v>
      </c>
      <c r="B15" s="25" t="s">
        <v>680</v>
      </c>
      <c r="C15" s="25" t="s">
        <v>403</v>
      </c>
      <c r="D15" s="25" t="str">
        <f>VLOOKUP(C15,'[1]Коды программ'!$A$2:$B$578,2,FALSE)</f>
        <v>Портной</v>
      </c>
      <c r="E15" s="6" t="s">
        <v>693</v>
      </c>
      <c r="F15" s="30" t="s">
        <v>1343</v>
      </c>
      <c r="G15" s="7">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47.25" x14ac:dyDescent="0.3">
      <c r="A16" s="25" t="s">
        <v>684</v>
      </c>
      <c r="B16" s="25" t="s">
        <v>680</v>
      </c>
      <c r="C16" s="25" t="s">
        <v>403</v>
      </c>
      <c r="D16" s="25" t="str">
        <f>VLOOKUP(C16,'[1]Коды программ'!$A$2:$B$578,2,FALSE)</f>
        <v>Портной</v>
      </c>
      <c r="E16" s="6" t="s">
        <v>694</v>
      </c>
      <c r="F16" s="30" t="s">
        <v>1341</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47.25" x14ac:dyDescent="0.3">
      <c r="A17" s="25" t="s">
        <v>684</v>
      </c>
      <c r="B17" s="25" t="s">
        <v>680</v>
      </c>
      <c r="C17" s="25" t="s">
        <v>403</v>
      </c>
      <c r="D17" s="25" t="str">
        <f>VLOOKUP(C17,'[1]Коды программ'!$A$2:$B$578,2,FALSE)</f>
        <v>Портной</v>
      </c>
      <c r="E17" s="6" t="s">
        <v>695</v>
      </c>
      <c r="F17" s="30" t="s">
        <v>1342</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ht="47.25" x14ac:dyDescent="0.3">
      <c r="A18" s="25" t="s">
        <v>684</v>
      </c>
      <c r="B18" s="25" t="s">
        <v>680</v>
      </c>
      <c r="C18" s="25" t="s">
        <v>403</v>
      </c>
      <c r="D18" s="25" t="str">
        <f>VLOOKUP(C18,'[1]Коды программ'!$A$2:$B$578,2,FALSE)</f>
        <v>Портной</v>
      </c>
      <c r="E18" s="31" t="s">
        <v>696</v>
      </c>
      <c r="F18" s="32" t="s">
        <v>1349</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35" t="str">
        <f t="shared" si="2"/>
        <v>проверка пройдена</v>
      </c>
    </row>
    <row r="19" spans="1:34" ht="45" customHeight="1" x14ac:dyDescent="0.3">
      <c r="A19" s="25" t="s">
        <v>684</v>
      </c>
      <c r="B19" s="25" t="s">
        <v>680</v>
      </c>
      <c r="C19" s="25" t="s">
        <v>403</v>
      </c>
      <c r="D19" s="25" t="str">
        <f>VLOOKUP(C19,'[1]Коды программ'!$A$2:$B$578,2,FALSE)</f>
        <v>Портной</v>
      </c>
      <c r="E19" s="31" t="s">
        <v>697</v>
      </c>
      <c r="F19" s="32" t="s">
        <v>1350</v>
      </c>
      <c r="G19" s="7">
        <v>0</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3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5" t="s">
        <v>684</v>
      </c>
      <c r="B20" s="25" t="s">
        <v>680</v>
      </c>
      <c r="C20" s="25" t="s">
        <v>403</v>
      </c>
      <c r="D20" s="25" t="str">
        <f>VLOOKUP(C20,'[1]Коды программ'!$A$2:$B$578,2,FALSE)</f>
        <v>Портной</v>
      </c>
      <c r="E20" s="31" t="s">
        <v>698</v>
      </c>
      <c r="F20" s="3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35" t="str">
        <f t="shared" si="2"/>
        <v>проверка пройдена</v>
      </c>
    </row>
    <row r="21" spans="1:34" ht="47.25" x14ac:dyDescent="0.3">
      <c r="A21" s="25" t="s">
        <v>684</v>
      </c>
      <c r="B21" s="25" t="s">
        <v>680</v>
      </c>
      <c r="C21" s="25" t="s">
        <v>403</v>
      </c>
      <c r="D21" s="25" t="str">
        <f>VLOOKUP(C21,'[1]Коды программ'!$A$2:$B$578,2,FALSE)</f>
        <v>Портной</v>
      </c>
      <c r="E21" s="31" t="s">
        <v>699</v>
      </c>
      <c r="F21" s="32" t="s">
        <v>1352</v>
      </c>
      <c r="G21" s="7">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3" x14ac:dyDescent="0.3">
      <c r="A22" s="25" t="s">
        <v>684</v>
      </c>
      <c r="B22" s="25" t="s">
        <v>680</v>
      </c>
      <c r="C22" s="25" t="s">
        <v>403</v>
      </c>
      <c r="D22" s="25" t="str">
        <f>VLOOKUP(C22,'[1]Коды программ'!$A$2:$B$578,2,FALSE)</f>
        <v>Портной</v>
      </c>
      <c r="E22" s="33" t="s">
        <v>700</v>
      </c>
      <c r="F22" s="34" t="s">
        <v>1344</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78.75" x14ac:dyDescent="0.3">
      <c r="A23" s="25" t="s">
        <v>684</v>
      </c>
      <c r="B23" s="25" t="s">
        <v>680</v>
      </c>
      <c r="C23" s="25" t="s">
        <v>403</v>
      </c>
      <c r="D23" s="25" t="str">
        <f>VLOOKUP(C23,'[1]Коды программ'!$A$2:$B$578,2,FALSE)</f>
        <v>Портной</v>
      </c>
      <c r="E23" s="33" t="s">
        <v>701</v>
      </c>
      <c r="F23" s="34" t="s">
        <v>1345</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24" t="str">
        <f t="shared" si="2"/>
        <v>проверка пройдена</v>
      </c>
    </row>
    <row r="26" spans="1:34" ht="64.5" customHeight="1" x14ac:dyDescent="0.3">
      <c r="A26" s="53" t="s">
        <v>725</v>
      </c>
      <c r="B26" s="53"/>
      <c r="C26" s="53"/>
      <c r="D26" s="53"/>
      <c r="E26" s="53"/>
      <c r="F26" s="53"/>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3">
      <c r="A28" s="51" t="s">
        <v>1329</v>
      </c>
      <c r="B28" s="51"/>
      <c r="C28" s="51"/>
      <c r="D28" s="51"/>
    </row>
    <row r="29" spans="1:34" ht="40.5" x14ac:dyDescent="0.3">
      <c r="A29" s="20" t="s">
        <v>1319</v>
      </c>
      <c r="B29" s="20" t="s">
        <v>1320</v>
      </c>
      <c r="C29" s="20" t="s">
        <v>1321</v>
      </c>
      <c r="D29" s="20" t="s">
        <v>1322</v>
      </c>
      <c r="K29" s="13"/>
    </row>
    <row r="30" spans="1:34" ht="36" customHeight="1" x14ac:dyDescent="0.3">
      <c r="A30" s="21" t="s">
        <v>1354</v>
      </c>
      <c r="B30" s="21" t="s">
        <v>1355</v>
      </c>
      <c r="C30" s="56" t="s">
        <v>1356</v>
      </c>
      <c r="D30" s="21" t="s">
        <v>1357</v>
      </c>
    </row>
  </sheetData>
  <mergeCells count="18">
    <mergeCell ref="A28:D28"/>
    <mergeCell ref="AH5:AH7"/>
    <mergeCell ref="A26:F26"/>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14" type="noConversion"/>
  <hyperlinks>
    <hyperlink ref="C30"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C9:C25</xm:sqref>
        </x14:dataValidation>
        <x14:dataValidation type="list" allowBlank="1" showInputMessage="1" showErrorMessage="1">
          <x14:formula1>
            <xm:f>'Коды программ'!$G$2:$G$86</xm:f>
          </x14:formula1>
          <xm:sqref>B9:B25</xm:sqref>
        </x14:dataValidation>
        <x14:dataValidation type="list" allowBlank="1" showInputMessage="1" showErrorMessage="1">
          <x14:formula1>
            <xm:f>'Коды программ'!$K$2:$K$9</xm:f>
          </x14:formula1>
          <xm:sqref>A9:A25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2022-09-07T09:43:51Z</dcterms:modified>
</cp:coreProperties>
</file>