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19440" windowHeight="12240"/>
  </bookViews>
  <sheets>
    <sheet name="Форма 1" sheetId="5" r:id="rId1"/>
    <sheet name="Коды программ" sheetId="4" r:id="rId2"/>
  </sheets>
  <externalReferences>
    <externalReference r:id="rId3"/>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5" l="1"/>
  <c r="AH19" i="5" l="1"/>
  <c r="AH18" i="5"/>
  <c r="AH20" i="5"/>
  <c r="D17" i="5" l="1"/>
  <c r="D18" i="5"/>
  <c r="D19" i="5"/>
  <c r="D20" i="5"/>
  <c r="H14" i="5" l="1"/>
  <c r="I14" i="5"/>
  <c r="J14" i="5"/>
  <c r="K14" i="5"/>
  <c r="L14" i="5"/>
  <c r="N14" i="5"/>
  <c r="O14" i="5"/>
  <c r="P14" i="5"/>
  <c r="Q14" i="5"/>
  <c r="R14" i="5"/>
  <c r="S14" i="5"/>
  <c r="T14" i="5"/>
  <c r="U14" i="5"/>
  <c r="V14" i="5"/>
  <c r="W14" i="5"/>
  <c r="X14" i="5"/>
  <c r="Y14" i="5"/>
  <c r="Z14" i="5"/>
  <c r="AA14" i="5"/>
  <c r="AB14" i="5"/>
  <c r="AC14" i="5"/>
  <c r="AD14" i="5"/>
  <c r="AE14" i="5"/>
  <c r="AF14" i="5"/>
  <c r="A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<sst xmlns="http://schemas.openxmlformats.org/spreadsheetml/2006/main" count="1419" uniqueCount="1358">
  <si>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</si>
  <si>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</si>
  <si>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</si>
  <si>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</si>
  <si>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</si>
  <si>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</si>
  <si>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</si>
  <si>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</si>
  <si>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</si>
  <si>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</si>
  <si>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</si>
  <si>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</si>
  <si>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</si>
  <si>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</si>
  <si>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</si>
  <si>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</si>
  <si>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</si>
  <si>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</si>
  <si>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</si>
  <si>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</si>
  <si>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</si>
  <si>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</si>
  <si>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</si>
  <si>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</si>
  <si>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</si>
  <si>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</si>
  <si>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</si>
  <si>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</si>
  <si>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</si>
  <si>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</si>
  <si>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</si>
  <si>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</si>
  <si>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</si>
  <si>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</si>
  <si>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</si>
  <si>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</si>
  <si>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</si>
  <si>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</si>
  <si>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</si>
  <si>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</si>
  <si>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</si>
  <si>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</si>
  <si>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</si>
  <si>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</si>
  <si>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</si>
  <si>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</si>
  <si>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</si>
  <si>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</si>
  <si>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</si>
  <si>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</si>
  <si>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</si>
  <si>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</si>
  <si>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</si>
  <si>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</si>
  <si>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</si>
  <si>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</si>
  <si>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</si>
  <si>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</si>
  <si>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</si>
  <si>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</si>
  <si>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</si>
  <si>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</si>
  <si>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</si>
  <si>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</si>
  <si>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</si>
  <si>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</si>
  <si>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</si>
  <si>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</si>
  <si>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</si>
  <si>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</si>
  <si>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</si>
  <si>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</si>
  <si>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</si>
  <si>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</si>
  <si>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</si>
  <si>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</si>
  <si>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</si>
  <si>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</si>
  <si>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</si>
  <si>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</si>
  <si>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</si>
  <si>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</si>
  <si>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</si>
  <si>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</si>
  <si>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</si>
  <si>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</si>
  <si>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</si>
  <si>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</si>
  <si>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</si>
  <si>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</si>
  <si>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</si>
  <si>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</si>
  <si>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</si>
  <si>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</si>
  <si>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</si>
  <si>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</si>
  <si>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</si>
  <si>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</si>
  <si>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</si>
  <si>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</si>
  <si>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</si>
  <si>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</si>
  <si>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</si>
  <si>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</si>
  <si>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</si>
  <si>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</si>
  <si>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</si>
  <si>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</si>
  <si>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</si>
  <si>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</si>
  <si>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</si>
  <si>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</si>
  <si>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</si>
  <si>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</si>
  <si>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</si>
  <si>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</si>
  <si>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</si>
  <si>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</si>
  <si>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</si>
  <si>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</si>
  <si>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</si>
  <si>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</si>
  <si>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</si>
  <si>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</si>
  <si>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</si>
  <si>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</si>
  <si>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</si>
  <si>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</si>
  <si>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</si>
  <si>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</si>
  <si>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</si>
  <si>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</si>
  <si>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</si>
  <si>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</si>
  <si>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</si>
  <si>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</si>
  <si>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</si>
  <si>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</si>
  <si>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</si>
  <si>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</si>
  <si>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</si>
  <si>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</si>
  <si>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</si>
  <si>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</si>
  <si>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</si>
  <si>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</si>
  <si>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</si>
  <si>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</si>
  <si>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</si>
  <si>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</si>
  <si>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</si>
  <si>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</si>
  <si>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</si>
  <si>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</si>
  <si>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</si>
  <si>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</si>
  <si>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</si>
  <si>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</si>
  <si>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</si>
  <si>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</si>
  <si>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</si>
  <si>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</si>
  <si>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</si>
  <si>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</si>
  <si>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</si>
  <si>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</si>
  <si>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</si>
  <si>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</si>
  <si>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</si>
  <si>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</si>
  <si>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</si>
  <si>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</si>
  <si>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</si>
  <si>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</si>
  <si>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</si>
  <si>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</si>
  <si>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</si>
  <si>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</si>
  <si>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</si>
  <si>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</si>
  <si>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</si>
  <si>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</si>
  <si>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</si>
  <si>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</si>
  <si>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</si>
  <si>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</si>
  <si>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</si>
  <si>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</si>
  <si>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</si>
  <si>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</si>
  <si>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</si>
  <si>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</si>
  <si>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</si>
  <si>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</si>
  <si>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</si>
  <si>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</si>
  <si>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</si>
  <si>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</si>
  <si>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</si>
  <si>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</si>
  <si>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</si>
  <si>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</si>
  <si>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</si>
  <si>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</si>
  <si>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</si>
  <si>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</si>
  <si>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</si>
  <si>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</si>
  <si>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</si>
  <si>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</si>
  <si>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</si>
  <si>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</si>
  <si>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</si>
  <si>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</si>
  <si>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</si>
  <si>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</si>
  <si>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</si>
  <si>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</si>
  <si>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</si>
  <si>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</si>
  <si>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</si>
  <si>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</si>
  <si>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</si>
  <si>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</si>
  <si>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</si>
  <si>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</si>
  <si>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</si>
  <si>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</si>
  <si>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</si>
  <si>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</si>
  <si>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</si>
  <si>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</si>
  <si>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</si>
  <si>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</si>
  <si>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</si>
  <si>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</si>
  <si>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</si>
  <si>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</si>
  <si>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</si>
  <si>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</si>
  <si>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</si>
  <si>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</si>
  <si>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</si>
  <si>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</si>
  <si>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</si>
  <si>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</si>
  <si>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</si>
  <si>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</si>
  <si>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</si>
  <si>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</si>
  <si>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</si>
  <si>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</si>
  <si>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</si>
  <si>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</si>
  <si>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</si>
  <si>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</si>
  <si>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</si>
  <si>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</si>
  <si>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</si>
  <si>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</si>
  <si>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</si>
  <si>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</si>
  <si>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</si>
  <si>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</si>
  <si>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</si>
  <si>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</si>
  <si>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</si>
  <si>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</si>
  <si>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</si>
  <si>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</si>
  <si>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</si>
  <si>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</si>
  <si>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</si>
  <si>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</si>
  <si>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</si>
  <si>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</si>
  <si>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</si>
  <si>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</si>
  <si>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</si>
  <si>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</si>
  <si>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</si>
  <si>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</si>
  <si>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</si>
  <si>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</si>
  <si>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</si>
  <si>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</si>
  <si>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</si>
  <si>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</si>
  <si>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</si>
  <si>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</si>
  <si>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</si>
  <si>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</si>
  <si>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</si>
  <si>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</si>
  <si>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</si>
  <si>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</si>
  <si>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</si>
  <si>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</si>
  <si>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</si>
  <si>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</si>
  <si>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</si>
  <si>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</si>
  <si>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</si>
  <si>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</si>
  <si>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</si>
  <si>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</si>
  <si>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</si>
  <si>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</si>
  <si>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</si>
  <si>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</si>
  <si>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</si>
  <si>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</si>
  <si>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</si>
  <si>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</si>
  <si>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</si>
  <si>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</si>
  <si>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</si>
  <si>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</si>
  <si>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</si>
  <si>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</si>
  <si>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</si>
  <si>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</si>
  <si>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</si>
  <si>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</si>
  <si>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</si>
  <si>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</si>
  <si>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</si>
  <si>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</si>
  <si>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</si>
  <si>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</si>
  <si>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</si>
  <si>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</si>
  <si>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</si>
  <si>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</si>
  <si>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</si>
  <si>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</si>
  <si>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</si>
  <si>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</si>
  <si>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</si>
  <si>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</si>
  <si>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</si>
  <si>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</si>
  <si>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</si>
  <si>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</si>
  <si>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</si>
  <si>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</si>
  <si>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</si>
  <si>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</si>
  <si>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</si>
  <si>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</si>
  <si>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</si>
  <si>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</si>
  <si>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</si>
  <si>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</si>
  <si>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</si>
  <si>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</si>
  <si>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</si>
  <si>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</si>
  <si>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</si>
  <si>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</si>
  <si>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</si>
  <si>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</si>
  <si>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</si>
  <si>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</si>
  <si>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</si>
  <si>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</si>
  <si>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</si>
  <si>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</si>
  <si>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</si>
  <si>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</si>
  <si>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</si>
  <si>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</si>
  <si>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</si>
  <si>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</si>
  <si>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</si>
  <si>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</si>
  <si>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</si>
  <si>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</si>
  <si>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</si>
  <si>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</si>
  <si>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</si>
  <si>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</si>
  <si>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</si>
  <si>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</si>
  <si>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</si>
  <si>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</si>
  <si>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</si>
  <si>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</si>
  <si>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</si>
  <si>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</si>
  <si>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</si>
  <si>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</si>
  <si>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</si>
  <si>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</si>
  <si>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</si>
  <si>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</si>
  <si>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</si>
  <si>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</si>
  <si>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</si>
  <si>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</si>
  <si>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</si>
  <si>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</si>
  <si>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</si>
  <si>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</si>
  <si>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</si>
  <si>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</si>
  <si>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</si>
  <si>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</si>
  <si>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</si>
  <si>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</si>
  <si>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</si>
  <si>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</si>
  <si>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</si>
  <si>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</si>
  <si>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</si>
  <si>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</si>
  <si>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</si>
  <si>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</si>
  <si>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</si>
  <si>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</si>
  <si>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</si>
  <si>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</si>
  <si>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</si>
  <si>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</si>
  <si>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</si>
  <si>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</si>
  <si>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</si>
  <si>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</si>
  <si>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</si>
  <si>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</si>
  <si>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</si>
  <si>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</si>
  <si>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</si>
  <si>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</si>
  <si>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</si>
  <si>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</si>
  <si>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</si>
  <si>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</si>
  <si>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</si>
  <si>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</si>
  <si>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</si>
  <si>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</si>
  <si>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</si>
  <si>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</si>
  <si>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</si>
  <si>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</si>
  <si>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</si>
  <si>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</si>
  <si>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</si>
  <si>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</si>
  <si>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</si>
  <si>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</si>
  <si>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</si>
  <si>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</si>
  <si>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</si>
  <si>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</si>
  <si>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</si>
  <si>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</si>
  <si>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</si>
  <si>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</si>
  <si>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</si>
  <si>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</si>
  <si>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</si>
  <si>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</si>
  <si>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</si>
  <si>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</si>
  <si>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</si>
  <si>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</si>
  <si>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</si>
  <si>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</si>
  <si>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</si>
  <si>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</si>
  <si>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</si>
  <si>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</si>
  <si>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</si>
  <si>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</si>
  <si>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</si>
  <si>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</si>
  <si>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</si>
  <si>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</si>
  <si>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</si>
  <si>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</si>
  <si>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</si>
  <si>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</si>
  <si>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</si>
  <si>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</si>
  <si>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</si>
  <si>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</si>
  <si>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</si>
  <si>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</si>
  <si>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</si>
  <si>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</si>
  <si>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</si>
  <si>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</si>
  <si>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</si>
  <si>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</si>
  <si>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</si>
  <si>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</si>
  <si>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</si>
  <si>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</si>
  <si>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</si>
  <si>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</si>
  <si>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</si>
  <si>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</si>
  <si>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</si>
  <si>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</si>
  <si>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</si>
  <si>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</si>
  <si>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</si>
  <si>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</si>
  <si>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</si>
  <si>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</si>
  <si>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</si>
  <si>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</si>
  <si>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</si>
  <si>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</si>
  <si>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</si>
  <si>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</si>
  <si>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</si>
  <si>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</si>
  <si>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</si>
  <si>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</si>
  <si>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</si>
  <si>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</si>
  <si>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</si>
  <si>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</si>
  <si>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</si>
  <si>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</si>
  <si>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</si>
  <si>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</si>
  <si>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</si>
  <si>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</si>
  <si>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</si>
  <si>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</si>
  <si>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</si>
  <si>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</si>
  <si>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</si>
  <si>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</si>
  <si>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</si>
  <si>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</si>
  <si>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</si>
  <si>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</si>
  <si>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</si>
  <si>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</si>
  <si>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</si>
  <si>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</si>
  <si>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</si>
  <si>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</si>
  <si>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</si>
  <si>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</si>
  <si>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</si>
  <si>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</si>
  <si>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</si>
  <si>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</si>
  <si>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</si>
  <si>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</si>
  <si>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</si>
  <si>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</si>
  <si>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</si>
  <si>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</si>
  <si>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</si>
  <si>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</si>
  <si>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</si>
  <si>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</si>
  <si>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</si>
  <si>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</si>
  <si>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</si>
  <si>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</si>
  <si>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</si>
  <si>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</si>
  <si>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</si>
  <si>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</si>
  <si>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</si>
  <si>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</si>
  <si>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</si>
  <si>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</si>
  <si>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</si>
  <si>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</si>
  <si>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</si>
  <si>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</si>
  <si>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</si>
  <si>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</si>
  <si>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</si>
  <si>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</si>
  <si>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</si>
  <si>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</si>
  <si>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</si>
  <si>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</si>
  <si>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</si>
  <si>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</si>
  <si>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</si>
  <si>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</si>
  <si>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</si>
  <si>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</si>
  <si>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</si>
  <si>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</si>
  <si>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</si>
  <si>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</si>
  <si>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</si>
  <si>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</si>
  <si>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</si>
  <si>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</si>
  <si>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</si>
  <si>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</si>
  <si>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</si>
  <si>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</si>
  <si>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</si>
  <si>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</si>
  <si>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</si>
  <si>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</si>
  <si>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</si>
  <si>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</si>
  <si>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</si>
  <si>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</si>
  <si>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</si>
  <si>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</si>
  <si>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</si>
  <si>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</si>
  <si>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</si>
  <si>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</si>
  <si>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</si>
  <si>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</si>
  <si>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</si>
  <si>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</si>
  <si>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</si>
  <si>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</si>
  <si>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</si>
  <si>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</si>
  <si>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</si>
  <si>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</si>
  <si>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</si>
  <si>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</si>
  <si>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</si>
  <si>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</si>
  <si>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</si>
  <si>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</si>
  <si>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</si>
  <si>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</si>
  <si>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</si>
  <si>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</si>
  <si>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</si>
  <si>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</si>
  <si>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</si>
  <si>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</si>
  <si>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</si>
  <si>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</si>
  <si>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</si>
  <si>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</si>
  <si>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</si>
  <si>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</si>
  <si>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</si>
  <si>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</si>
  <si>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</si>
  <si>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</si>
  <si>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</si>
  <si>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</si>
  <si>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</si>
  <si>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</si>
  <si>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</si>
  <si>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</si>
  <si>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</si>
  <si>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</si>
  <si>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</si>
  <si>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</si>
  <si>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</si>
  <si>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</si>
  <si>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</si>
  <si>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</si>
  <si>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</si>
  <si>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</si>
  <si>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</si>
  <si>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</si>
  <si>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</si>
  <si>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</si>
  <si>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</si>
  <si>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</si>
  <si>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</si>
  <si>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</si>
  <si>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</si>
  <si>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</si>
  <si>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</si>
  <si>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</si>
  <si>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</si>
  <si>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</si>
  <si>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</si>
  <si>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</si>
  <si>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</si>
  <si>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</si>
  <si>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</si>
  <si>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</si>
  <si>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</si>
  <si>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</si>
  <si>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</si>
  <si>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</si>
  <si>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</si>
  <si>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</si>
  <si>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</si>
  <si>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</si>
  <si>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</si>
  <si>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</si>
  <si>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</si>
  <si>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</si>
  <si>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</si>
  <si>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</si>
  <si>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</si>
  <si>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</si>
  <si>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</si>
  <si>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</si>
  <si>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</si>
  <si>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</si>
  <si>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</si>
  <si>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</si>
  <si>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</si>
  <si>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</si>
  <si>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</si>
  <si>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</si>
  <si>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</si>
  <si>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</si>
  <si>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</si>
  <si>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</si>
  <si>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</si>
  <si>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</si>
  <si>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</si>
  <si>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</si>
  <si>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</si>
  <si>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</si>
  <si>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</si>
  <si>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</si>
  <si>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</si>
  <si>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</si>
  <si>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</si>
  <si>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</si>
  <si>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</si>
  <si>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</si>
  <si>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</si>
  <si>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</si>
  <si>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</si>
  <si>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</si>
  <si>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</si>
  <si>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</si>
  <si>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</si>
  <si>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</si>
  <si>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</si>
  <si>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</si>
  <si>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</si>
  <si>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</si>
  <si>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</si>
  <si>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</si>
  <si>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</si>
  <si>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</si>
  <si>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</si>
  <si>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</si>
  <si>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</si>
  <si>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</si>
  <si>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</si>
  <si>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</si>
  <si>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</si>
  <si>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</si>
  <si>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</si>
  <si>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</si>
  <si>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</si>
  <si>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</si>
  <si>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</si>
  <si>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</si>
  <si>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</si>
  <si>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</si>
  <si>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</si>
  <si>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</si>
  <si>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</si>
  <si>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</si>
  <si>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</si>
  <si>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</si>
  <si>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</si>
  <si>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</si>
  <si>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</si>
  <si>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</si>
  <si>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</si>
  <si>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</si>
  <si>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</si>
  <si>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</si>
  <si>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</si>
  <si>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</si>
  <si>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</si>
  <si>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</si>
  <si>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</si>
  <si>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</si>
  <si>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</si>
  <si>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</si>
  <si>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</si>
  <si>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</si>
  <si>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</si>
  <si>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</si>
  <si>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</si>
  <si>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</si>
  <si>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</si>
  <si>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</si>
  <si>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</si>
  <si>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</si>
  <si>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</si>
  <si>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</si>
  <si>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</si>
  <si>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</si>
  <si>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</si>
  <si>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</si>
  <si>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</si>
  <si>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</si>
  <si>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</si>
  <si>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</si>
  <si>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</si>
  <si>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</si>
  <si>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</si>
  <si>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</si>
  <si>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</si>
  <si>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</si>
  <si>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</si>
  <si>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</si>
  <si>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</si>
  <si>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</si>
  <si>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</si>
  <si>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</si>
  <si>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</si>
  <si>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</si>
  <si>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</si>
  <si>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</si>
  <si>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</si>
  <si>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</si>
  <si>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</si>
  <si>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</si>
  <si>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</si>
  <si>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</si>
  <si>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</si>
  <si>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</si>
  <si>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</si>
  <si>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</si>
  <si>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</si>
  <si>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</si>
  <si>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</si>
  <si>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</si>
  <si>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</si>
  <si>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</si>
  <si>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</si>
  <si>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</si>
  <si>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</si>
  <si>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</si>
  <si>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</si>
  <si>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</si>
  <si>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</si>
  <si>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</si>
  <si>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</si>
  <si>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</si>
  <si>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</si>
  <si>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</si>
  <si>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</si>
  <si>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</si>
  <si>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</si>
  <si>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</si>
  <si>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</si>
  <si>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</si>
  <si>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</si>
  <si>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</si>
  <si>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</si>
  <si>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</si>
  <si>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</si>
  <si>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</si>
  <si>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</si>
  <si>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</si>
  <si>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</si>
  <si>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</si>
  <si>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</si>
  <si>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</si>
  <si>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</si>
  <si>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</si>
  <si>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</si>
  <si>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</si>
  <si>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</si>
  <si>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</si>
  <si>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</si>
  <si>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</si>
  <si>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</si>
  <si>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</si>
  <si>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</si>
  <si>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</si>
  <si>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</si>
  <si>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</si>
  <si>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</si>
  <si>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</si>
  <si>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</si>
  <si>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</si>
  <si>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</si>
  <si>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</si>
  <si>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</si>
  <si>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</si>
  <si>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</si>
  <si>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</si>
  <si>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</si>
  <si>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</si>
  <si>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</si>
  <si>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</si>
  <si>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</si>
  <si>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</si>
  <si>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</si>
  <si>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</si>
  <si>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</si>
  <si>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</si>
  <si>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</si>
  <si>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</si>
  <si>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</si>
  <si>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</si>
  <si>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</si>
  <si>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</si>
  <si>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</si>
  <si>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</si>
  <si>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</si>
  <si>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</si>
  <si>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</si>
  <si>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</si>
  <si>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</si>
  <si>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</si>
  <si>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</si>
  <si>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</si>
  <si>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</si>
  <si>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</si>
  <si>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</si>
  <si>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</si>
  <si>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</si>
  <si>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</si>
  <si>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</si>
  <si>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</si>
  <si>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</si>
  <si>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</si>
  <si>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</si>
  <si>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</si>
  <si>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</si>
  <si>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</si>
  <si>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</si>
  <si>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</si>
  <si>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</si>
  <si>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</si>
  <si>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</si>
  <si>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</si>
  <si>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</si>
  <si>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</si>
  <si>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</si>
  <si>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</si>
  <si>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</si>
  <si>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</si>
  <si>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</si>
  <si>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</si>
  <si>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</si>
  <si>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</si>
  <si>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</si>
  <si>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</si>
  <si>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</si>
  <si>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</si>
  <si>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</si>
  <si>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</si>
  <si>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</si>
  <si>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</si>
  <si>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</si>
  <si>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</si>
  <si>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</si>
  <si>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</si>
  <si>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</si>
  <si>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</si>
  <si>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</si>
  <si>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</si>
  <si>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</si>
  <si>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</si>
  <si>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</si>
  <si>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</si>
  <si>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</si>
  <si>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</si>
  <si>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</si>
  <si>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</si>
  <si>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</si>
  <si>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</si>
  <si>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</si>
  <si>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</si>
  <si>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</si>
  <si>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</si>
  <si>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</si>
  <si>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</si>
  <si>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</si>
  <si>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</si>
  <si>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</si>
  <si>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</si>
  <si>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</si>
  <si>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</si>
  <si>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</si>
  <si>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</si>
  <si>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</si>
  <si>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</si>
  <si>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</si>
  <si>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</si>
  <si>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</si>
  <si>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</si>
  <si>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</si>
  <si>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</si>
  <si>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</si>
  <si>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</si>
  <si>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</si>
  <si>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</si>
  <si>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</si>
  <si>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</si>
  <si>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</si>
  <si>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</si>
  <si>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</si>
  <si>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</si>
  <si>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</si>
  <si>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</si>
  <si>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</si>
  <si>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</si>
  <si>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</si>
  <si>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</si>
  <si>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</si>
  <si>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</si>
  <si>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</si>
  <si>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</si>
  <si>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</si>
  <si>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</si>
  <si>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</si>
  <si>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</si>
  <si>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</si>
  <si>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</si>
  <si>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</si>
  <si>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</si>
  <si>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</si>
  <si>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</si>
  <si>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</si>
  <si>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</si>
  <si>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</si>
  <si>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</si>
  <si>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</si>
  <si>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</si>
  <si>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</si>
  <si>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</si>
  <si>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</si>
  <si>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</si>
  <si>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</si>
  <si>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</si>
  <si>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</si>
  <si>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</si>
  <si>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</si>
  <si>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</si>
  <si>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</si>
  <si>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</si>
  <si>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</si>
  <si>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</si>
  <si>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</si>
  <si>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</si>
  <si>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</si>
  <si>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</si>
  <si>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</si>
  <si>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</si>
  <si>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</si>
  <si>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</si>
  <si>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</si>
  <si>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</si>
  <si>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</si>
  <si>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</si>
  <si>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</si>
  <si>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</si>
  <si>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</si>
  <si>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</si>
  <si>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</si>
  <si>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</si>
  <si>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</si>
  <si>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</si>
  <si>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</si>
  <si>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</si>
  <si>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</si>
  <si>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</si>
  <si>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</si>
  <si>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</si>
  <si>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</si>
  <si>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</si>
  <si>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</si>
  <si>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</si>
  <si>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</si>
  <si>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</si>
  <si>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</si>
  <si>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</si>
  <si>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</si>
  <si>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</si>
  <si>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</si>
  <si>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</si>
  <si>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</si>
  <si>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</si>
  <si>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</si>
  <si>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</si>
  <si>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</si>
  <si>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</si>
  <si>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</si>
  <si>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</si>
  <si>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</si>
  <si>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</si>
  <si>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</si>
  <si>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</si>
  <si>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</si>
  <si>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</si>
  <si>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</si>
  <si>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</si>
  <si>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</si>
  <si>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</si>
  <si>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</si>
  <si>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</si>
  <si>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</si>
  <si>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</si>
  <si>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</si>
  <si>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</si>
  <si>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</si>
  <si>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</si>
  <si>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</si>
  <si>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</si>
  <si>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</si>
  <si>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</si>
  <si>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</si>
  <si>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</si>
  <si>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</si>
  <si>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</si>
  <si>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</si>
  <si>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</si>
  <si>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</si>
  <si>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</si>
  <si>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</si>
  <si>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</si>
  <si>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</si>
  <si>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</si>
  <si>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</si>
  <si>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</si>
  <si>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</si>
  <si>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</si>
  <si>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</si>
  <si>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</si>
  <si>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</si>
  <si>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</si>
  <si>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</si>
  <si>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</si>
  <si>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</si>
  <si>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</si>
  <si>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</si>
  <si>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</si>
  <si>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</si>
  <si>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</si>
  <si>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</si>
  <si>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</si>
  <si>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</si>
  <si>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</si>
  <si>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</si>
  <si>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</si>
  <si>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</si>
  <si>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</si>
  <si>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</si>
  <si>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</si>
  <si>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</si>
  <si>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</si>
  <si>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</si>
  <si>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</si>
  <si>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</si>
  <si>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</si>
  <si>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</si>
  <si>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</si>
  <si>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</si>
  <si>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</si>
  <si>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</si>
  <si>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</si>
  <si>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</si>
  <si>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</si>
  <si>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</si>
  <si>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</si>
  <si>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</si>
  <si>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</si>
  <si>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</si>
  <si>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</si>
  <si>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</si>
  <si>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</si>
  <si>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</si>
  <si>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</si>
  <si>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</si>
  <si>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</si>
  <si>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</si>
  <si>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</si>
  <si>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</si>
  <si>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</si>
  <si>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</si>
  <si>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</si>
  <si>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</si>
  <si>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</si>
  <si>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</si>
  <si>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</si>
  <si>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</si>
  <si>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</si>
  <si>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</si>
  <si>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</si>
  <si>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</si>
  <si>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</si>
  <si>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</si>
  <si>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</si>
  <si>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</si>
  <si>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</si>
  <si>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</si>
  <si>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</si>
  <si>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</si>
  <si>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</si>
  <si>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</si>
  <si>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</si>
  <si>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</si>
  <si>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</si>
  <si>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</si>
  <si>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</si>
  <si>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</si>
  <si>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</si>
  <si>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</si>
  <si>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</si>
  <si>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</si>
  <si>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</si>
  <si>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</si>
  <si>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</si>
  <si>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</si>
  <si>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</si>
  <si>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</si>
  <si>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</si>
  <si>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</si>
  <si>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</si>
  <si>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</si>
  <si>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</si>
  <si>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</si>
  <si>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</si>
  <si>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</si>
  <si>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</si>
  <si>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</si>
  <si>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</si>
  <si>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</si>
  <si>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</si>
  <si>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</si>
  <si>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</si>
  <si>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</si>
  <si>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</si>
  <si>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</si>
  <si>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</si>
  <si>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</si>
  <si>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</si>
  <si>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</si>
  <si>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</si>
  <si>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</si>
  <si>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</si>
  <si>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</si>
  <si>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</si>
  <si>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</si>
  <si>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</si>
  <si>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</si>
  <si>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</si>
  <si>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</si>
  <si>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</si>
  <si>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</si>
  <si>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</si>
  <si>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</si>
  <si>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</si>
  <si>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</si>
  <si>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</si>
  <si>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</si>
  <si>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</si>
  <si>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</si>
  <si>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</si>
  <si>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</si>
  <si>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</si>
  <si>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</si>
  <si>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</si>
  <si>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</si>
  <si>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</si>
  <si>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</si>
  <si>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</si>
  <si>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</si>
  <si>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</si>
  <si>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</si>
  <si>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</si>
  <si>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</si>
  <si>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</si>
  <si>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</si>
  <si>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</si>
  <si>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</si>
  <si>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</si>
  <si>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</si>
  <si>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</si>
  <si>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</si>
  <si>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</si>
  <si>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</si>
  <si>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</si>
  <si>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</si>
  <si>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</si>
  <si>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</si>
  <si>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</si>
  <si>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</si>
  <si>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</si>
  <si>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</si>
  <si>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</si>
  <si>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</si>
  <si>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</si>
  <si>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</si>
  <si>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</si>
  <si>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</si>
  <si>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</si>
  <si>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</si>
  <si>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</si>
  <si>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</si>
  <si>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</si>
  <si>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</si>
  <si>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</si>
  <si>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</si>
  <si>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</si>
  <si>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</si>
  <si>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</si>
  <si>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</si>
  <si>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</si>
  <si>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</si>
  <si>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</si>
  <si>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</si>
  <si>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</si>
  <si>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</si>
  <si>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</si>
  <si>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</si>
  <si>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</si>
  <si>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</si>
  <si>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</si>
  <si>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</si>
  <si>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</si>
  <si>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</si>
  <si>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</si>
  <si>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</si>
  <si>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</si>
  <si>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</si>
  <si>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</si>
  <si>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</si>
  <si>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</si>
  <si>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</si>
  <si>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</si>
  <si>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</si>
  <si>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</si>
  <si>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</si>
  <si>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</si>
  <si>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</si>
  <si>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</si>
  <si>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</si>
  <si>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</si>
  <si>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</si>
  <si>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</si>
  <si>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</si>
  <si>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</si>
  <si>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</si>
  <si>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</si>
  <si>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</si>
  <si>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</si>
  <si>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</si>
  <si>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</si>
  <si>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Тимошенко Ольга Владимировна</t>
  </si>
  <si>
    <t>Старший мастер</t>
  </si>
  <si>
    <t>olka-15rus@yandex.ru</t>
  </si>
  <si>
    <t>7 905 488 24 96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</si>
</sst>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15" fillId="0" borderId="1" xfId="2" applyBorder="1" applyAlignment="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ka-15rus@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Y7" zoomScale="72" zoomScaleNormal="72" workbookViewId="0">
      <selection activeCell="J9" sqref="J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MATCH("01",E9:E23,0)</f>
        <v>1</v>
      </c>
      <c r="AH1" s="23" t="s">
        <v>1337</v>
      </c>
    </row>
    <row r="2" spans="1:34" ht="20.25" x14ac:dyDescent="0.3">
      <c r="A2" s="9"/>
    </row>
    <row r="3" spans="1:34" ht="192.95" customHeight="1" x14ac:dyDescent="0.3">
      <c r="A3" s="52" t="s">
        <v>1348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43" t="s">
        <v>1323</v>
      </c>
      <c r="B5" s="43" t="s">
        <v>1346</v>
      </c>
      <c r="C5" s="43" t="s">
        <v>1326</v>
      </c>
      <c r="D5" s="43" t="s">
        <v>1324</v>
      </c>
      <c r="E5" s="43" t="s">
        <v>8</v>
      </c>
      <c r="F5" s="43" t="s">
        <v>1325</v>
      </c>
      <c r="G5" s="55" t="s">
        <v>1353</v>
      </c>
      <c r="H5" s="46" t="s">
        <v>1340</v>
      </c>
      <c r="I5" s="47"/>
      <c r="J5" s="47"/>
      <c r="K5" s="47"/>
      <c r="L5" s="47"/>
      <c r="M5" s="47"/>
      <c r="N5" s="47"/>
      <c r="O5" s="47"/>
      <c r="P5" s="47"/>
      <c r="Q5" s="47"/>
      <c r="R5" s="47"/>
      <c r="S5" s="47"/>
      <c r="T5" s="47"/>
      <c r="U5" s="47"/>
      <c r="V5" s="47"/>
      <c r="W5" s="47"/>
      <c r="X5" s="47"/>
      <c r="Y5" s="47"/>
      <c r="Z5" s="47"/>
      <c r="AA5" s="47"/>
      <c r="AB5" s="47"/>
      <c r="AC5" s="47"/>
      <c r="AD5" s="47"/>
      <c r="AE5" s="47"/>
      <c r="AF5" s="48"/>
      <c r="AG5" s="53" t="s">
        <v>1336</v>
      </c>
      <c r="AH5" s="38" t="s">
        <v>1327</v>
      </c>
    </row>
    <row r="6" spans="1:34" s="3" customFormat="1" ht="51.75" customHeight="1" x14ac:dyDescent="0.25">
      <c r="A6" s="44"/>
      <c r="B6" s="44"/>
      <c r="C6" s="44"/>
      <c r="D6" s="44"/>
      <c r="E6" s="44"/>
      <c r="F6" s="44"/>
      <c r="G6" s="55"/>
      <c r="H6" s="40" t="s">
        <v>9</v>
      </c>
      <c r="I6" s="41"/>
      <c r="J6" s="41"/>
      <c r="K6" s="41"/>
      <c r="L6" s="41"/>
      <c r="M6" s="42"/>
      <c r="N6" s="49" t="s">
        <v>730</v>
      </c>
      <c r="O6" s="50"/>
      <c r="P6" s="51"/>
      <c r="Q6" s="49" t="s">
        <v>735</v>
      </c>
      <c r="R6" s="50"/>
      <c r="S6" s="50"/>
      <c r="T6" s="51"/>
      <c r="U6" s="40" t="s">
        <v>733</v>
      </c>
      <c r="V6" s="41"/>
      <c r="W6" s="41"/>
      <c r="X6" s="41"/>
      <c r="Y6" s="41"/>
      <c r="Z6" s="42"/>
      <c r="AA6" s="46" t="s">
        <v>1338</v>
      </c>
      <c r="AB6" s="47"/>
      <c r="AC6" s="47"/>
      <c r="AD6" s="47"/>
      <c r="AE6" s="47"/>
      <c r="AF6" s="47"/>
      <c r="AG6" s="54"/>
      <c r="AH6" s="38"/>
    </row>
    <row r="7" spans="1:34" s="4" customFormat="1" ht="255.75" customHeight="1" x14ac:dyDescent="0.25">
      <c r="A7" s="44"/>
      <c r="B7" s="44"/>
      <c r="C7" s="44"/>
      <c r="D7" s="45"/>
      <c r="E7" s="44"/>
      <c r="F7" s="44"/>
      <c r="G7" s="56"/>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4"/>
      <c r="AH7" s="38"/>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684</v>
      </c>
      <c r="B9" s="25" t="s">
        <v>680</v>
      </c>
      <c r="C9" s="25" t="s">
        <v>401</v>
      </c>
      <c r="D9" s="25" t="str">
        <f>VLOOKUP(C9,'Коды программ'!$A$2:$B$578,2,FALSE)</f>
        <v>Закройщик</v>
      </c>
      <c r="E9" s="26" t="s">
        <v>10</v>
      </c>
      <c r="F9" s="27" t="s">
        <v>721</v>
      </c>
      <c r="G9" s="7">
        <v>90</v>
      </c>
      <c r="H9" s="7">
        <v>39</v>
      </c>
      <c r="I9" s="7">
        <v>44</v>
      </c>
      <c r="J9" s="7">
        <v>44</v>
      </c>
      <c r="K9" s="7">
        <v>1</v>
      </c>
      <c r="L9" s="7">
        <v>4</v>
      </c>
      <c r="M9" s="7">
        <v>13</v>
      </c>
      <c r="N9" s="7">
        <v>0</v>
      </c>
      <c r="O9" s="7">
        <v>0</v>
      </c>
      <c r="P9" s="7">
        <v>11</v>
      </c>
      <c r="Q9" s="7">
        <v>16</v>
      </c>
      <c r="R9" s="7">
        <v>0</v>
      </c>
      <c r="S9" s="7">
        <v>0</v>
      </c>
      <c r="T9" s="7">
        <v>0</v>
      </c>
      <c r="U9" s="7">
        <v>0</v>
      </c>
      <c r="V9" s="7">
        <v>0</v>
      </c>
      <c r="W9" s="7">
        <v>0</v>
      </c>
      <c r="X9" s="7">
        <v>0</v>
      </c>
      <c r="Y9" s="7">
        <v>0</v>
      </c>
      <c r="Z9" s="7">
        <v>0</v>
      </c>
      <c r="AA9" s="7">
        <v>6</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684</v>
      </c>
      <c r="B10" s="25" t="s">
        <v>680</v>
      </c>
      <c r="C10" s="25" t="s">
        <v>401</v>
      </c>
      <c r="D10" s="25" t="str">
        <f>VLOOKUP(C10,'Коды программ'!$A$2:$B$578,2,FALSE)</f>
        <v>Закройщик</v>
      </c>
      <c r="E10" s="26" t="s">
        <v>11</v>
      </c>
      <c r="F10" s="28"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684</v>
      </c>
      <c r="B11" s="25" t="s">
        <v>680</v>
      </c>
      <c r="C11" s="25" t="s">
        <v>401</v>
      </c>
      <c r="D11" s="25" t="str">
        <f>VLOOKUP(C11,'Коды программ'!$A$2:$B$578,2,FALSE)</f>
        <v>Закройщик</v>
      </c>
      <c r="E11" s="26" t="s">
        <v>12</v>
      </c>
      <c r="F11" s="28"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t="str">
        <f t="shared" si="0"/>
        <v>проверка пройдена</v>
      </c>
    </row>
    <row r="12" spans="1:34" s="4" customFormat="1" ht="36.75" customHeight="1" x14ac:dyDescent="0.25">
      <c r="A12" s="25" t="s">
        <v>684</v>
      </c>
      <c r="B12" s="25" t="s">
        <v>680</v>
      </c>
      <c r="C12" s="25" t="s">
        <v>401</v>
      </c>
      <c r="D12" s="25" t="str">
        <f>VLOOKUP(C12,'Коды программ'!$A$2:$B$578,2,FALSE)</f>
        <v>Закройщик</v>
      </c>
      <c r="E12" s="26" t="s">
        <v>13</v>
      </c>
      <c r="F12" s="28" t="s">
        <v>15</v>
      </c>
      <c r="G12" s="7">
        <v>2</v>
      </c>
      <c r="H12" s="7">
        <v>1</v>
      </c>
      <c r="I12" s="7">
        <v>1</v>
      </c>
      <c r="J12" s="7">
        <v>0</v>
      </c>
      <c r="K12" s="7">
        <v>0</v>
      </c>
      <c r="L12" s="7">
        <v>0</v>
      </c>
      <c r="M12" s="7">
        <v>1</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27" customHeight="1" x14ac:dyDescent="0.25">
      <c r="A13" s="25" t="s">
        <v>684</v>
      </c>
      <c r="B13" s="25" t="s">
        <v>680</v>
      </c>
      <c r="C13" s="25" t="s">
        <v>401</v>
      </c>
      <c r="D13" s="25" t="str">
        <f>VLOOKUP(C13,'Коды программ'!$A$2:$B$578,2,FALSE)</f>
        <v>Закройщик</v>
      </c>
      <c r="E13" s="26" t="s">
        <v>14</v>
      </c>
      <c r="F13" s="28"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25">
      <c r="A14" s="25" t="s">
        <v>684</v>
      </c>
      <c r="B14" s="25" t="s">
        <v>680</v>
      </c>
      <c r="C14" s="25" t="s">
        <v>401</v>
      </c>
      <c r="D14" s="25" t="str">
        <f>VLOOKUP(C14,'[1]Коды программ'!$A$2:$B$578,2,FALSE)</f>
        <v>Закройщик</v>
      </c>
      <c r="E14" s="6" t="s">
        <v>692</v>
      </c>
      <c r="F14" s="30" t="s">
        <v>1347</v>
      </c>
      <c r="G14" s="7">
        <v>2</v>
      </c>
      <c r="H14" s="7">
        <f t="shared" ref="H14:AG14" si="1">H10+H12</f>
        <v>1</v>
      </c>
      <c r="I14" s="7">
        <f t="shared" si="1"/>
        <v>1</v>
      </c>
      <c r="J14" s="7">
        <f t="shared" si="1"/>
        <v>0</v>
      </c>
      <c r="K14" s="7">
        <f t="shared" si="1"/>
        <v>0</v>
      </c>
      <c r="L14" s="7">
        <f t="shared" si="1"/>
        <v>0</v>
      </c>
      <c r="M14" s="7">
        <f>M10+M12</f>
        <v>1</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684</v>
      </c>
      <c r="B15" s="25" t="s">
        <v>680</v>
      </c>
      <c r="C15" s="25" t="s">
        <v>401</v>
      </c>
      <c r="D15" s="25" t="str">
        <f>VLOOKUP(C15,'[1]Коды программ'!$A$2:$B$578,2,FALSE)</f>
        <v>Закройщик</v>
      </c>
      <c r="E15" s="6" t="s">
        <v>693</v>
      </c>
      <c r="F15" s="30" t="s">
        <v>1343</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7.25" x14ac:dyDescent="0.3">
      <c r="A16" s="25" t="s">
        <v>684</v>
      </c>
      <c r="B16" s="25" t="s">
        <v>680</v>
      </c>
      <c r="C16" s="25" t="s">
        <v>401</v>
      </c>
      <c r="D16" s="25" t="str">
        <f>VLOOKUP(C16,'[1]Коды программ'!$A$2:$B$578,2,FALSE)</f>
        <v>Закройщик</v>
      </c>
      <c r="E16" s="6" t="s">
        <v>694</v>
      </c>
      <c r="F16" s="30" t="s">
        <v>1341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7.25" x14ac:dyDescent="0.3">
      <c r="A17" s="25" t="s">
        <v>684</v>
      </c>
      <c r="B17" s="25" t="s">
        <v>680</v>
      </c>
      <c r="C17" s="25" t="s">
        <v>401</v>
      </c>
      <c r="D17" s="25" t="str">
        <f>VLOOKUP(C17,'[1]Коды программ'!$A$2:$B$578,2,FALSE)</f>
        <v>Закройщик</v>
      </c>
      <c r="E17" s="6" t="s">
        <v>695</v>
      </c>
      <c r="F17" s="30" t="s">
        <v>1342</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7.25" x14ac:dyDescent="0.3">
      <c r="A18" s="25" t="s">
        <v>684</v>
      </c>
      <c r="B18" s="25" t="s">
        <v>680</v>
      </c>
      <c r="C18" s="25" t="s">
        <v>401</v>
      </c>
      <c r="D18" s="25" t="str">
        <f>VLOOKUP(C18,'[1]Коды программ'!$A$2:$B$578,2,FALSE)</f>
        <v>Закройщик</v>
      </c>
      <c r="E18" s="31" t="s">
        <v>696</v>
      </c>
      <c r="F18" s="32" t="s">
        <v>1349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21.6" customHeight="1" x14ac:dyDescent="0.3">
      <c r="A19" s="25" t="s">
        <v>684</v>
      </c>
      <c r="B19" s="25" t="s">
        <v>680</v>
      </c>
      <c r="C19" s="25" t="s">
        <v>401</v>
      </c>
      <c r="D19" s="25" t="str">
        <f>VLOOKUP(C19,'[1]Коды программ'!$A$2:$B$578,2,FALSE)</f>
        <v>Закройщик</v>
      </c>
      <c r="E19" s="31" t="s">
        <v>697</v>
      </c>
      <c r="F19" s="32" t="s">
        <v>1350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5" t="s">
        <v>684</v>
      </c>
      <c r="B20" s="25" t="s">
        <v>680</v>
      </c>
      <c r="C20" s="25" t="s">
        <v>401</v>
      </c>
      <c r="D20" s="25" t="str">
        <f>VLOOKUP(C20,'[1]Коды программ'!$A$2:$B$578,2,FALSE)</f>
        <v>Закройщик</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35" t="str">
        <f t="shared" si="2"/>
        <v>проверка пройдена</v>
      </c>
    </row>
    <row r="21" spans="1:34" ht="47.25" x14ac:dyDescent="0.3">
      <c r="A21" s="25" t="s">
        <v>684</v>
      </c>
      <c r="B21" s="25" t="s">
        <v>680</v>
      </c>
      <c r="C21" s="25" t="s">
        <v>401</v>
      </c>
      <c r="D21" s="25" t="str">
        <f>VLOOKUP(C21,'[1]Коды программ'!$A$2:$B$578,2,FALSE)</f>
        <v>Закройщик</v>
      </c>
      <c r="E21" s="31" t="s">
        <v>699</v>
      </c>
      <c r="F21" s="32" t="s">
        <v>1352</v>
      </c>
      <c r="G21" s="7">
        <v>2</v>
      </c>
      <c r="H21" s="7">
        <v>1</v>
      </c>
      <c r="I21" s="7">
        <v>1</v>
      </c>
      <c r="J21" s="7"/>
      <c r="K21" s="7"/>
      <c r="L21" s="7"/>
      <c r="M21" s="7">
        <v>1</v>
      </c>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3" x14ac:dyDescent="0.3">
      <c r="A22" s="25" t="s">
        <v>684</v>
      </c>
      <c r="B22" s="25" t="s">
        <v>680</v>
      </c>
      <c r="C22" s="25" t="s">
        <v>401</v>
      </c>
      <c r="D22" s="25" t="str">
        <f>VLOOKUP(C22,'[1]Коды программ'!$A$2:$B$578,2,FALSE)</f>
        <v>Закройщик</v>
      </c>
      <c r="E22" s="33" t="s">
        <v>700</v>
      </c>
      <c r="F22" s="34" t="s">
        <v>1344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78.75" x14ac:dyDescent="0.3">
      <c r="A23" s="25" t="s">
        <v>684</v>
      </c>
      <c r="B23" s="25" t="s">
        <v>680</v>
      </c>
      <c r="C23" s="25" t="s">
        <v>401</v>
      </c>
      <c r="D23" s="25" t="str">
        <f>VLOOKUP(C23,'[1]Коды программ'!$A$2:$B$578,2,FALSE)</f>
        <v>Закройщик</v>
      </c>
      <c r="E23" s="33" t="s">
        <v>701</v>
      </c>
      <c r="F23" s="34"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4" t="str">
        <f t="shared" si="2"/>
        <v>проверка пройдена</v>
      </c>
    </row>
    <row r="26" spans="1:34" ht="64.5" customHeight="1" x14ac:dyDescent="0.3">
      <c r="A26" s="39" t="s">
        <v>725</v>
      </c>
      <c r="B26" s="39"/>
      <c r="C26" s="39"/>
      <c r="D26" s="39"/>
      <c r="E26" s="39"/>
      <c r="F26" s="39"/>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
      <c r="A28" s="37" t="s">
        <v>1329</v>
      </c>
      <c r="B28" s="37"/>
      <c r="C28" s="37"/>
      <c r="D28" s="37"/>
    </row>
    <row r="29" spans="1:34" ht="40.5" x14ac:dyDescent="0.3">
      <c r="A29" s="20" t="s">
        <v>1319</v>
      </c>
      <c r="B29" s="20" t="s">
        <v>1320</v>
      </c>
      <c r="C29" s="20" t="s">
        <v>1321</v>
      </c>
      <c r="D29" s="20" t="s">
        <v>1322</v>
      </c>
      <c r="K29" s="13"/>
    </row>
    <row r="30" spans="1:34" ht="36" customHeight="1" x14ac:dyDescent="0.3">
      <c r="A30" s="21" t="s">
        <v>1354</v>
      </c>
      <c r="B30" s="21" t="s">
        <v>1355</v>
      </c>
      <c r="C30" s="36" t="s">
        <v>1356</v>
      </c>
      <c r="D30" s="21" t="s">
        <v>1357</v>
      </c>
    </row>
  </sheetData>
  <mergeCells count="18">
    <mergeCell ref="A3:AG3"/>
    <mergeCell ref="AG5:AG7"/>
    <mergeCell ref="A5:A7"/>
    <mergeCell ref="B5:B7"/>
    <mergeCell ref="F5:F7"/>
    <mergeCell ref="E5:E7"/>
    <mergeCell ref="G5:G7"/>
    <mergeCell ref="C5:C7"/>
    <mergeCell ref="AA6:AF6"/>
    <mergeCell ref="N6:P6"/>
    <mergeCell ref="U6:Z6"/>
    <mergeCell ref="A28:D28"/>
    <mergeCell ref="AH5:AH7"/>
    <mergeCell ref="A26:F26"/>
    <mergeCell ref="H6:M6"/>
    <mergeCell ref="D5:D7"/>
    <mergeCell ref="H5:AF5"/>
    <mergeCell ref="Q6:T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C9:C25</xm:sqref>
        </x14:dataValidation>
        <x14:dataValidation type="list" allowBlank="1" showInputMessage="1" showErrorMessage="1">
          <x14:formula1>
            <xm:f>'Коды программ'!$G$2:$G$86</xm:f>
          </x14:formula1>
          <xm:sqref>B9:B25</xm:sqref>
        </x14:dataValidation>
        <x14:dataValidation type="list" allowBlank="1" showInputMessage="1" showErrorMessage="1">
          <x14:formula1>
            <xm:f>'Коды программ'!$K$2:$K$9</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2022-09-15T10:27:36Z</dcterms:modified>
</cp:coreProperties>
</file>